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an-martie 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16" i="4"/>
  <c r="J12"/>
  <c r="K11"/>
  <c r="K10"/>
  <c r="K9"/>
  <c r="K8"/>
  <c r="K7"/>
  <c r="K6"/>
  <c r="K5"/>
  <c r="K4"/>
  <c r="K3"/>
  <c r="I2"/>
  <c r="I12" s="1"/>
  <c r="H2"/>
  <c r="K2" s="1"/>
  <c r="K12" s="1"/>
  <c r="H12" l="1"/>
</calcChain>
</file>

<file path=xl/sharedStrings.xml><?xml version="1.0" encoding="utf-8"?>
<sst xmlns="http://schemas.openxmlformats.org/spreadsheetml/2006/main" count="69" uniqueCount="69">
  <si>
    <t>cod</t>
  </si>
  <si>
    <t>denumire</t>
  </si>
  <si>
    <t>reprezentant</t>
  </si>
  <si>
    <t>CUI</t>
  </si>
  <si>
    <t>adresa</t>
  </si>
  <si>
    <t>telefon</t>
  </si>
  <si>
    <t>ian</t>
  </si>
  <si>
    <t>feb</t>
  </si>
  <si>
    <t>martie</t>
  </si>
  <si>
    <t>trim I</t>
  </si>
  <si>
    <t>CO004/2021</t>
  </si>
  <si>
    <t>S.C. SANADOR S.R.L.</t>
  </si>
  <si>
    <t>Andronescu Carmen</t>
  </si>
  <si>
    <t>12530000</t>
  </si>
  <si>
    <t>Str. Dr. Iacob Felix, nr. 32, sector 1, București</t>
  </si>
  <si>
    <t>021.9699, 021.206.34.10</t>
  </si>
  <si>
    <t>CO005/2021</t>
  </si>
  <si>
    <t>S.C. CLINICA MEDICALA HIPOCRAT 2000 S.R.L.</t>
  </si>
  <si>
    <t>Shekhel Nawshar</t>
  </si>
  <si>
    <t>8272361</t>
  </si>
  <si>
    <t>Bd.Chisinau, nr. 16, bl. M7, parter, sector 2, București</t>
  </si>
  <si>
    <t>021.255.51.78, 031.815.35.20</t>
  </si>
  <si>
    <t>CO008/2021</t>
  </si>
  <si>
    <t>S.C. AMBULANTA BGS MEDICAL UNIT SRL</t>
  </si>
  <si>
    <t>Sersea Eduard</t>
  </si>
  <si>
    <t>15207994</t>
  </si>
  <si>
    <t xml:space="preserve">Calea Vitan, nr. 293, sector 3, </t>
  </si>
  <si>
    <t>021.9505, 021.331.81.25</t>
  </si>
  <si>
    <t>CO011/2021</t>
  </si>
  <si>
    <t>S.C. PULS MEDICA S.A.</t>
  </si>
  <si>
    <t>Luca Adina</t>
  </si>
  <si>
    <t>6707206</t>
  </si>
  <si>
    <t xml:space="preserve">Intr. Spatarului, nr. 3, ap. 10, sector 2, </t>
  </si>
  <si>
    <t>0742.010.338</t>
  </si>
  <si>
    <t>CO009/2021</t>
  </si>
  <si>
    <t>S.C. CENTRUL MEDICAL NICOMED S.R.L.</t>
  </si>
  <si>
    <t>Radu Aurelia</t>
  </si>
  <si>
    <t>13478334</t>
  </si>
  <si>
    <t xml:space="preserve">Calea Grivitei, 198-200, sector 1, </t>
  </si>
  <si>
    <t>021.9399, 0731.338.520</t>
  </si>
  <si>
    <t>CO012/2021</t>
  </si>
  <si>
    <t>S.C. CENTRUL MEDICAL AKCES S.R.L.</t>
  </si>
  <si>
    <t>Spiridon Florina</t>
  </si>
  <si>
    <t>34270858</t>
  </si>
  <si>
    <t xml:space="preserve">Str. Alexandru Borneanu, nr. 2, bl. 2, ap. 3, sector 6, </t>
  </si>
  <si>
    <t>0743.105.333</t>
  </si>
  <si>
    <t>CO013/2021</t>
  </si>
  <si>
    <t>S.C. SAVIER MEDICAL S.R.L.</t>
  </si>
  <si>
    <t>Graban Iulian</t>
  </si>
  <si>
    <t>17072923</t>
  </si>
  <si>
    <t xml:space="preserve">Str. Brig. Tanase Dumitrescu, nr. 36, sector 2, </t>
  </si>
  <si>
    <t>021.365.75.73, 031.817.13.13</t>
  </si>
  <si>
    <t>CO014/2021</t>
  </si>
  <si>
    <t>S.C. MEDICAL EMERGENCY DIVISION S.R.L.</t>
  </si>
  <si>
    <t>Lomonar Roxana</t>
  </si>
  <si>
    <t>27316391</t>
  </si>
  <si>
    <t xml:space="preserve">Str. Fabrica de Caramida, nr. 14, sector 1, </t>
  </si>
  <si>
    <t>0254.226.622</t>
  </si>
  <si>
    <t>CO016/2021</t>
  </si>
  <si>
    <t>SC PRO MEDICARE SRL</t>
  </si>
  <si>
    <t>Paraschiv Alin George</t>
  </si>
  <si>
    <t>Bd. Energeticienilor, nr. 9E, bl. M1, et. 3, camera 1302, sector 3, București</t>
  </si>
  <si>
    <t>0727.189.066</t>
  </si>
  <si>
    <t>CO017/2021</t>
  </si>
  <si>
    <t>CRESTINA MEDICALA MUNPOSAN`94 SRL</t>
  </si>
  <si>
    <t>Manciu Tănase Ionuț</t>
  </si>
  <si>
    <t>Str. Witing, nr. 12, sector 1</t>
  </si>
  <si>
    <t>0752.111.555</t>
  </si>
  <si>
    <t>Nr crt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</si>
</sst>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4" fontId="2" fillId="2" borderId="2" xfId="0" applyNumberFormat="1" applyFont="1" applyFill="1" applyBorder="1" applyAlignment="1">
      <alignment wrapText="1"/>
    </xf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164" fontId="0" fillId="2" borderId="1" xfId="2" applyFont="1" applyFill="1" applyBorder="1"/>
    <xf numFmtId="43" fontId="0" fillId="2" borderId="1" xfId="1" applyFont="1" applyFill="1" applyBorder="1"/>
    <xf numFmtId="43" fontId="0" fillId="2" borderId="1" xfId="0" applyNumberForma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1" xfId="0" applyFont="1" applyFill="1" applyBorder="1"/>
    <xf numFmtId="4" fontId="3" fillId="2" borderId="1" xfId="2" applyNumberFormat="1" applyFont="1" applyFill="1" applyBorder="1"/>
    <xf numFmtId="0" fontId="0" fillId="2" borderId="0" xfId="0" applyFont="1" applyFill="1"/>
    <xf numFmtId="164" fontId="0" fillId="2" borderId="0" xfId="2" applyFont="1" applyFill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N4" sqref="N4"/>
    </sheetView>
  </sheetViews>
  <sheetFormatPr defaultRowHeight="15"/>
  <cols>
    <col min="1" max="1" width="7.7109375" style="33" customWidth="1"/>
    <col min="2" max="2" width="14.42578125" style="33" bestFit="1" customWidth="1"/>
    <col min="3" max="3" width="55" style="33" bestFit="1" customWidth="1"/>
    <col min="4" max="4" width="29.7109375" style="33" hidden="1" customWidth="1"/>
    <col min="5" max="5" width="14.5703125" style="33" hidden="1" customWidth="1"/>
    <col min="6" max="6" width="20" style="33" hidden="1" customWidth="1"/>
    <col min="7" max="7" width="10.42578125" style="33" hidden="1" customWidth="1"/>
    <col min="8" max="9" width="12.85546875" style="34" customWidth="1"/>
    <col min="10" max="10" width="16.140625" style="5" customWidth="1"/>
    <col min="11" max="11" width="16.42578125" style="5" customWidth="1"/>
    <col min="12" max="16384" width="9.140625" style="5"/>
  </cols>
  <sheetData>
    <row r="1" spans="1:11" ht="15.75">
      <c r="A1" s="1" t="s">
        <v>68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4" t="s">
        <v>8</v>
      </c>
      <c r="K1" s="4" t="s">
        <v>9</v>
      </c>
    </row>
    <row r="2" spans="1:11" ht="60">
      <c r="A2" s="6">
        <v>1</v>
      </c>
      <c r="B2" s="7" t="s">
        <v>10</v>
      </c>
      <c r="C2" s="8" t="s">
        <v>11</v>
      </c>
      <c r="D2" s="9" t="s">
        <v>12</v>
      </c>
      <c r="E2" s="10" t="s">
        <v>13</v>
      </c>
      <c r="F2" s="11" t="s">
        <v>14</v>
      </c>
      <c r="G2" s="12" t="s">
        <v>15</v>
      </c>
      <c r="H2" s="13">
        <f>90833.335+20000</f>
        <v>110833.33500000001</v>
      </c>
      <c r="I2" s="13">
        <f>90833.335-20000</f>
        <v>70833.335000000006</v>
      </c>
      <c r="J2" s="14">
        <v>95873.02</v>
      </c>
      <c r="K2" s="15">
        <f>+H2+I2+J2</f>
        <v>277539.69</v>
      </c>
    </row>
    <row r="3" spans="1:11" ht="60">
      <c r="A3" s="6">
        <v>2</v>
      </c>
      <c r="B3" s="16" t="s">
        <v>16</v>
      </c>
      <c r="C3" s="17" t="s">
        <v>17</v>
      </c>
      <c r="D3" s="18" t="s">
        <v>18</v>
      </c>
      <c r="E3" s="19" t="s">
        <v>19</v>
      </c>
      <c r="F3" s="20" t="s">
        <v>20</v>
      </c>
      <c r="G3" s="21" t="s">
        <v>21</v>
      </c>
      <c r="H3" s="13">
        <v>109000</v>
      </c>
      <c r="I3" s="13">
        <v>109000</v>
      </c>
      <c r="J3" s="14">
        <v>115047.62</v>
      </c>
      <c r="K3" s="15">
        <f t="shared" ref="K3:K11" si="0">+H3+I3+J3</f>
        <v>333047.62</v>
      </c>
    </row>
    <row r="4" spans="1:11" ht="60">
      <c r="A4" s="6">
        <v>3</v>
      </c>
      <c r="B4" s="7" t="s">
        <v>22</v>
      </c>
      <c r="C4" s="17" t="s">
        <v>23</v>
      </c>
      <c r="D4" s="18" t="s">
        <v>24</v>
      </c>
      <c r="E4" s="19" t="s">
        <v>25</v>
      </c>
      <c r="F4" s="22" t="s">
        <v>26</v>
      </c>
      <c r="G4" s="21" t="s">
        <v>27</v>
      </c>
      <c r="H4" s="13">
        <v>90833.335000000006</v>
      </c>
      <c r="I4" s="13">
        <v>90833.335000000006</v>
      </c>
      <c r="J4" s="14">
        <v>95873.02</v>
      </c>
      <c r="K4" s="15">
        <f t="shared" si="0"/>
        <v>277539.69</v>
      </c>
    </row>
    <row r="5" spans="1:11" ht="36.75" customHeight="1">
      <c r="A5" s="6">
        <v>4</v>
      </c>
      <c r="B5" s="16" t="s">
        <v>28</v>
      </c>
      <c r="C5" s="17" t="s">
        <v>29</v>
      </c>
      <c r="D5" s="18" t="s">
        <v>30</v>
      </c>
      <c r="E5" s="19" t="s">
        <v>31</v>
      </c>
      <c r="F5" s="20" t="s">
        <v>32</v>
      </c>
      <c r="G5" s="21" t="s">
        <v>33</v>
      </c>
      <c r="H5" s="13">
        <v>127166.66499999999</v>
      </c>
      <c r="I5" s="13">
        <v>127166.66499999999</v>
      </c>
      <c r="J5" s="14">
        <v>134222.22</v>
      </c>
      <c r="K5" s="15">
        <f t="shared" si="0"/>
        <v>388555.55</v>
      </c>
    </row>
    <row r="6" spans="1:11" ht="36.75" customHeight="1">
      <c r="A6" s="6">
        <v>5</v>
      </c>
      <c r="B6" s="7" t="s">
        <v>34</v>
      </c>
      <c r="C6" s="17" t="s">
        <v>35</v>
      </c>
      <c r="D6" s="18" t="s">
        <v>36</v>
      </c>
      <c r="E6" s="19" t="s">
        <v>37</v>
      </c>
      <c r="F6" s="20" t="s">
        <v>38</v>
      </c>
      <c r="G6" s="21" t="s">
        <v>39</v>
      </c>
      <c r="H6" s="13">
        <v>163500</v>
      </c>
      <c r="I6" s="13">
        <v>163500</v>
      </c>
      <c r="J6" s="14">
        <v>172571.43</v>
      </c>
      <c r="K6" s="15">
        <f t="shared" si="0"/>
        <v>499571.43</v>
      </c>
    </row>
    <row r="7" spans="1:11" ht="30">
      <c r="A7" s="6">
        <v>6</v>
      </c>
      <c r="B7" s="7" t="s">
        <v>40</v>
      </c>
      <c r="C7" s="17" t="s">
        <v>41</v>
      </c>
      <c r="D7" s="18" t="s">
        <v>42</v>
      </c>
      <c r="E7" s="19" t="s">
        <v>43</v>
      </c>
      <c r="F7" s="20" t="s">
        <v>44</v>
      </c>
      <c r="G7" s="23" t="s">
        <v>45</v>
      </c>
      <c r="H7" s="13">
        <v>218000</v>
      </c>
      <c r="I7" s="13">
        <v>218000</v>
      </c>
      <c r="J7" s="14">
        <v>230095.24</v>
      </c>
      <c r="K7" s="15">
        <f t="shared" si="0"/>
        <v>666095.24</v>
      </c>
    </row>
    <row r="8" spans="1:11" ht="60">
      <c r="A8" s="6">
        <v>7</v>
      </c>
      <c r="B8" s="7" t="s">
        <v>46</v>
      </c>
      <c r="C8" s="17" t="s">
        <v>47</v>
      </c>
      <c r="D8" s="18" t="s">
        <v>48</v>
      </c>
      <c r="E8" s="19" t="s">
        <v>49</v>
      </c>
      <c r="F8" s="20" t="s">
        <v>50</v>
      </c>
      <c r="G8" s="23" t="s">
        <v>51</v>
      </c>
      <c r="H8" s="13">
        <v>54500</v>
      </c>
      <c r="I8" s="13">
        <v>54500</v>
      </c>
      <c r="J8" s="14">
        <v>57523.81</v>
      </c>
      <c r="K8" s="15">
        <f t="shared" si="0"/>
        <v>166523.81</v>
      </c>
    </row>
    <row r="9" spans="1:11" ht="30">
      <c r="A9" s="6">
        <v>8</v>
      </c>
      <c r="B9" s="16" t="s">
        <v>52</v>
      </c>
      <c r="C9" s="17" t="s">
        <v>53</v>
      </c>
      <c r="D9" s="18" t="s">
        <v>54</v>
      </c>
      <c r="E9" s="19" t="s">
        <v>55</v>
      </c>
      <c r="F9" s="20" t="s">
        <v>56</v>
      </c>
      <c r="G9" s="24" t="s">
        <v>57</v>
      </c>
      <c r="H9" s="13">
        <v>145333.33499999999</v>
      </c>
      <c r="I9" s="13">
        <v>145333.33499999999</v>
      </c>
      <c r="J9" s="14">
        <v>153396.82999999999</v>
      </c>
      <c r="K9" s="15">
        <f t="shared" si="0"/>
        <v>444063.5</v>
      </c>
    </row>
    <row r="10" spans="1:11" ht="30">
      <c r="A10" s="6">
        <v>9</v>
      </c>
      <c r="B10" s="7" t="s">
        <v>58</v>
      </c>
      <c r="C10" s="25" t="s">
        <v>59</v>
      </c>
      <c r="D10" s="26" t="s">
        <v>60</v>
      </c>
      <c r="E10" s="27">
        <v>38790705</v>
      </c>
      <c r="F10" s="28" t="s">
        <v>61</v>
      </c>
      <c r="G10" s="24" t="s">
        <v>62</v>
      </c>
      <c r="H10" s="13">
        <v>36333.334999999999</v>
      </c>
      <c r="I10" s="13">
        <v>36333.334999999999</v>
      </c>
      <c r="J10" s="14">
        <v>38349.21</v>
      </c>
      <c r="K10" s="15">
        <f t="shared" si="0"/>
        <v>111015.88</v>
      </c>
    </row>
    <row r="11" spans="1:11" ht="15.75">
      <c r="A11" s="6">
        <v>10</v>
      </c>
      <c r="B11" s="16" t="s">
        <v>63</v>
      </c>
      <c r="C11" s="17" t="s">
        <v>64</v>
      </c>
      <c r="D11" s="17" t="s">
        <v>65</v>
      </c>
      <c r="E11" s="29">
        <v>5854268</v>
      </c>
      <c r="F11" s="19" t="s">
        <v>66</v>
      </c>
      <c r="G11" s="19" t="s">
        <v>67</v>
      </c>
      <c r="H11" s="13">
        <v>108999.995</v>
      </c>
      <c r="I11" s="13">
        <v>108999.995</v>
      </c>
      <c r="J11" s="14">
        <v>115047.59999999999</v>
      </c>
      <c r="K11" s="15">
        <f t="shared" si="0"/>
        <v>333047.58999999997</v>
      </c>
    </row>
    <row r="12" spans="1:11">
      <c r="A12" s="30"/>
      <c r="B12" s="30"/>
      <c r="C12" s="30"/>
      <c r="D12" s="30"/>
      <c r="E12" s="30"/>
      <c r="F12" s="30"/>
      <c r="G12" s="31"/>
      <c r="H12" s="32">
        <f>SUM(H2:H11)</f>
        <v>1164500</v>
      </c>
      <c r="I12" s="32">
        <f>SUM(I2:I11)</f>
        <v>1124500</v>
      </c>
      <c r="J12" s="32">
        <f>SUM(J2:J11)</f>
        <v>1208000.0000000002</v>
      </c>
      <c r="K12" s="32">
        <f>SUM(K2:K11)</f>
        <v>3496999.9999999995</v>
      </c>
    </row>
    <row r="16" spans="1:11">
      <c r="H16" s="34">
        <f>+H15/4</f>
        <v>0</v>
      </c>
    </row>
  </sheetData>
  <pageMargins left="0.39" right="0.2" top="0.7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ian-martie 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2023-03-02T08:46:28Z</dcterms:modified>
</cp:coreProperties>
</file>